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П2 фхд тариф" sheetId="2" r:id="rId1"/>
  </sheets>
  <definedNames>
    <definedName name="_ftn2" localSheetId="0">'П2 фхд тариф'!#REF!</definedName>
    <definedName name="_ftnref2" localSheetId="0">'П2 фхд тариф'!#REF!</definedName>
  </definedNames>
  <calcPr calcId="145621"/>
</workbook>
</file>

<file path=xl/calcChain.xml><?xml version="1.0" encoding="utf-8"?>
<calcChain xmlns="http://schemas.openxmlformats.org/spreadsheetml/2006/main">
  <c r="F18" i="2" l="1"/>
  <c r="D61" i="2" l="1"/>
  <c r="D60" i="2"/>
  <c r="D29" i="2" l="1"/>
  <c r="D18" i="2" l="1"/>
  <c r="D62" i="2" l="1"/>
  <c r="F37" i="2" l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  <c r="F13" i="2"/>
</calcChain>
</file>

<file path=xl/sharedStrings.xml><?xml version="1.0" encoding="utf-8"?>
<sst xmlns="http://schemas.openxmlformats.org/spreadsheetml/2006/main" count="150" uniqueCount="95">
  <si>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</si>
  <si>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ед.</t>
  </si>
  <si>
    <t>13</t>
  </si>
  <si>
    <t>Количество газорегуляторных пунктов [1]</t>
  </si>
  <si>
    <t>км.</t>
  </si>
  <si>
    <t>12</t>
  </si>
  <si>
    <t>Протяженность трубопроводов [1]</t>
  </si>
  <si>
    <t>11</t>
  </si>
  <si>
    <t>Численность  персонала,   занятого в регулируемом виде деятельности</t>
  </si>
  <si>
    <t>--</t>
  </si>
  <si>
    <t>10</t>
  </si>
  <si>
    <t>Прочие расходы</t>
  </si>
  <si>
    <t>09</t>
  </si>
  <si>
    <t>Диагностика</t>
  </si>
  <si>
    <t>08</t>
  </si>
  <si>
    <t xml:space="preserve">Капитальный ремонт </t>
  </si>
  <si>
    <t>07</t>
  </si>
  <si>
    <t>Арендная плата</t>
  </si>
  <si>
    <t>06</t>
  </si>
  <si>
    <t>Амортизация</t>
  </si>
  <si>
    <t>05</t>
  </si>
  <si>
    <t>Заработная плата с отчислениями</t>
  </si>
  <si>
    <t>04</t>
  </si>
  <si>
    <t>Материальные расходы</t>
  </si>
  <si>
    <t>03</t>
  </si>
  <si>
    <t xml:space="preserve">Себестоимость оказания услуг </t>
  </si>
  <si>
    <t>тыс. руб</t>
  </si>
  <si>
    <t>02</t>
  </si>
  <si>
    <t xml:space="preserve">Выручка от оказания регулируемых услуг 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</si>
  <si>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</si>
  <si>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01</t>
  </si>
  <si>
    <t>Объем транспортировки газа</t>
  </si>
  <si>
    <t>4</t>
  </si>
  <si>
    <t>3</t>
  </si>
  <si>
    <t>2</t>
  </si>
  <si>
    <t>Всего</t>
  </si>
  <si>
    <t>Ед. изм.</t>
  </si>
  <si>
    <t>№ № пунктов</t>
  </si>
  <si>
    <t>Наименование показателя</t>
  </si>
  <si>
    <t>в сфере оказания услуг по транспортировке газа по газораспределительным сетям</t>
  </si>
  <si>
    <t xml:space="preserve">                                         (наименование субъекта естественных монополий)        </t>
  </si>
  <si>
    <t>к приказу ФСТ России</t>
  </si>
  <si>
    <t>Приложение 2б</t>
  </si>
  <si>
    <t>[6] информация раскрывается по состоянию на 1 января отчетного года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</si>
  <si>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</si>
  <si>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</si>
  <si>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</si>
  <si>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</si>
  <si>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</si>
  <si>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Примечание:</t>
  </si>
  <si>
    <t>22</t>
  </si>
  <si>
    <t>Количество газораспределительных станций [6]</t>
  </si>
  <si>
    <t>МВт</t>
  </si>
  <si>
    <t>21</t>
  </si>
  <si>
    <t>Суммарная мощность перекачивающих агрегатов [6]</t>
  </si>
  <si>
    <t>20</t>
  </si>
  <si>
    <t>Количество компрессорных станций [6]</t>
  </si>
  <si>
    <t>19</t>
  </si>
  <si>
    <t>Протяженность трубопроводов [6]</t>
  </si>
  <si>
    <t>18</t>
  </si>
  <si>
    <t>Численность  персонала, занятого в регулируемом виде деятельности [5]</t>
  </si>
  <si>
    <t>17</t>
  </si>
  <si>
    <t>Общехозяйственные расходы</t>
  </si>
  <si>
    <t>16</t>
  </si>
  <si>
    <t>Общепроизводственные расходы</t>
  </si>
  <si>
    <t>15</t>
  </si>
  <si>
    <t>Прочие услуги производственного назначения</t>
  </si>
  <si>
    <t>14</t>
  </si>
  <si>
    <t>Техническое обслуживание и ремонт</t>
  </si>
  <si>
    <t xml:space="preserve">Затраты по договорам страхования </t>
  </si>
  <si>
    <t>Налоги и иные обязательные платежи, связанные с производством</t>
  </si>
  <si>
    <t>Лизинг</t>
  </si>
  <si>
    <t>Аренда основных средств производственного назначения</t>
  </si>
  <si>
    <t>Амортизация внеоборотных активов производственного назначения</t>
  </si>
  <si>
    <t>Затраты на оплату труда персонала основного производства с отчислениями</t>
  </si>
  <si>
    <t>Выручка от оказания регулируемых услуг [4]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</si>
  <si>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</si>
  <si>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</si>
  <si>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Объем товаротранспортной  работы [3]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</si>
  <si>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</si>
  <si>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5</t>
  </si>
  <si>
    <t>Итого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</si>
  <si>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</si>
  <si>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</si>
  <si>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в сфере оказания услуг по транспортировке газа по магистральным газопроводам - отводам</t>
  </si>
  <si>
    <t xml:space="preserve">                                                                       (наименование субъекта естественных монополий)        </t>
  </si>
  <si>
    <t>от "31" января 2011 г. № 36-э</t>
  </si>
  <si>
    <t>Приложение 2а</t>
  </si>
  <si>
    <t>от31" января 2011 г. № 36-э</t>
  </si>
  <si>
    <t>0,3</t>
  </si>
  <si>
    <t>Информация об основных показателях финансово-хозяйственной деятельности АО "Газпром газораспределение Ставрополь" на 2018 год</t>
  </si>
  <si>
    <t>Иинформация об основных показателях финансово-хозяйственной деятельности АО "Газпром газораспределение Ставрополь" на 2018 год</t>
  </si>
  <si>
    <t>19 933,98</t>
  </si>
  <si>
    <t>Капитальный ремонт (текущий ремонт) основных средств производственного назначения</t>
  </si>
  <si>
    <t>42657,77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</si>
</sst>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1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49" fontId="2" fillId="0" borderId="0" xfId="0" applyNumberFormat="1" applyFont="1"/>
    <xf numFmtId="0" fontId="2" fillId="0" borderId="0" xfId="0" applyFont="1"/>
    <xf numFmtId="49" fontId="2" fillId="0" borderId="0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0" fontId="2" fillId="0" borderId="7" xfId="0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4" fontId="2" fillId="0" borderId="0" xfId="2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0" fontId="2" fillId="0" borderId="10" xfId="0" applyFont="1" applyBorder="1"/>
    <xf numFmtId="0" fontId="2" fillId="0" borderId="3" xfId="2" applyNumberFormat="1" applyFont="1" applyFill="1" applyBorder="1" applyAlignment="1" applyProtection="1">
      <alignment vertical="center" wrapText="1"/>
    </xf>
    <xf numFmtId="4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wrapText="1"/>
    </xf>
    <xf numFmtId="0" fontId="5" fillId="0" borderId="13" xfId="2" applyNumberFormat="1" applyFont="1" applyFill="1" applyBorder="1" applyAlignment="1" applyProtection="1">
      <alignment vertical="center" wrapText="1"/>
    </xf>
    <xf numFmtId="49" fontId="2" fillId="0" borderId="14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2" fillId="0" borderId="14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2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4" xfId="2" applyNumberFormat="1" applyFont="1" applyFill="1" applyBorder="1" applyAlignment="1" applyProtection="1">
      <alignment vertical="center" wrapText="1"/>
    </xf>
    <xf numFmtId="0" fontId="9" fillId="0" borderId="14" xfId="2" applyNumberFormat="1" applyFont="1" applyFill="1" applyBorder="1" applyAlignment="1" applyProtection="1">
      <alignment horizontal="right" vertical="center" wrapText="1"/>
    </xf>
    <xf numFmtId="0" fontId="5" fillId="0" borderId="14" xfId="2" applyNumberFormat="1" applyFont="1" applyFill="1" applyBorder="1" applyAlignment="1" applyProtection="1">
      <alignment horizontal="left" vertical="center" wrapText="1"/>
    </xf>
    <xf numFmtId="0" fontId="2" fillId="0" borderId="14" xfId="2" applyNumberFormat="1" applyFont="1" applyFill="1" applyBorder="1" applyAlignment="1" applyProtection="1">
      <alignment vertical="center" wrapText="1"/>
    </xf>
    <xf numFmtId="49" fontId="2" fillId="2" borderId="14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/>
    <xf numFmtId="165" fontId="2" fillId="0" borderId="14" xfId="2" applyNumberFormat="1" applyFont="1" applyFill="1" applyBorder="1" applyAlignment="1" applyProtection="1">
      <alignment horizontal="center" vertical="center" wrapText="1"/>
    </xf>
    <xf numFmtId="0" fontId="2" fillId="0" borderId="14" xfId="2" applyNumberFormat="1" applyFont="1" applyFill="1" applyBorder="1" applyAlignment="1" applyProtection="1">
      <alignment horizontal="left" vertical="center" wrapText="1" indent="1"/>
    </xf>
    <xf numFmtId="165" fontId="2" fillId="2" borderId="14" xfId="2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Border="1"/>
    <xf numFmtId="4" fontId="2" fillId="0" borderId="3" xfId="2" applyNumberFormat="1" applyFont="1" applyFill="1" applyBorder="1" applyAlignment="1" applyProtection="1">
      <alignment horizontal="center" vertical="center" wrapText="1"/>
    </xf>
    <xf numFmtId="2" fontId="2" fillId="2" borderId="14" xfId="2" applyNumberFormat="1" applyFont="1" applyFill="1" applyBorder="1" applyAlignment="1" applyProtection="1">
      <alignment horizontal="center" vertical="center" wrapText="1"/>
    </xf>
    <xf numFmtId="165" fontId="2" fillId="0" borderId="3" xfId="2" applyNumberFormat="1" applyFont="1" applyFill="1" applyBorder="1" applyAlignment="1" applyProtection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4" fontId="2" fillId="0" borderId="8" xfId="2" applyNumberFormat="1" applyFont="1" applyFill="1" applyBorder="1" applyAlignment="1" applyProtection="1">
      <alignment horizontal="center" vertical="center" wrapText="1"/>
    </xf>
    <xf numFmtId="4" fontId="10" fillId="0" borderId="0" xfId="2" applyNumberFormat="1" applyFont="1" applyFill="1" applyBorder="1" applyAlignment="1" applyProtection="1">
      <alignment horizontal="center" vertical="center" wrapText="1"/>
    </xf>
    <xf numFmtId="2" fontId="2" fillId="0" borderId="14" xfId="2" applyNumberFormat="1" applyFont="1" applyFill="1" applyBorder="1" applyAlignment="1" applyProtection="1">
      <alignment horizontal="center" vertical="center" wrapText="1"/>
    </xf>
    <xf numFmtId="4" fontId="2" fillId="2" borderId="14" xfId="2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/>
    <xf numFmtId="165" fontId="2" fillId="0" borderId="0" xfId="2" applyNumberFormat="1" applyFont="1" applyFill="1" applyBorder="1" applyAlignment="1" applyProtection="1">
      <alignment vertical="center" wrapText="1"/>
    </xf>
    <xf numFmtId="49" fontId="2" fillId="0" borderId="14" xfId="0" applyNumberFormat="1" applyFont="1" applyBorder="1" applyAlignment="1">
      <alignment horizontal="center"/>
    </xf>
    <xf numFmtId="4" fontId="2" fillId="3" borderId="1" xfId="2" applyNumberFormat="1" applyFont="1" applyFill="1" applyBorder="1" applyAlignment="1" applyProtection="1">
      <alignment horizontal="center" vertical="center" wrapText="1"/>
    </xf>
    <xf numFmtId="4" fontId="2" fillId="0" borderId="14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16" xfId="2" applyNumberFormat="1" applyFont="1" applyFill="1" applyBorder="1" applyAlignment="1" applyProtection="1">
      <alignment horizontal="center" vertical="center" wrapText="1"/>
    </xf>
    <xf numFmtId="165" fontId="2" fillId="0" borderId="0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ФАКТ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55" zoomScale="140" zoomScaleNormal="140" zoomScaleSheetLayoutView="100" workbookViewId="0">
      <selection activeCell="F72" sqref="F72"/>
    </sheetView>
  </sheetViews>
  <sheetFormatPr defaultColWidth="16.42578125" defaultRowHeight="12.75" x14ac:dyDescent="0.2"/>
  <cols>
    <col min="1" max="1" width="63.5703125" style="3" customWidth="1"/>
    <col min="2" max="2" width="7.5703125" style="2" customWidth="1"/>
    <col min="3" max="3" width="12.85546875" style="2" customWidth="1"/>
    <col min="4" max="4" width="19.5703125" style="2" customWidth="1"/>
    <col min="5" max="5" width="19.85546875" style="2" customWidth="1"/>
    <col min="6" max="6" width="13.140625" style="1" customWidth="1"/>
    <col min="7" max="7" width="10" style="1" bestFit="1" customWidth="1"/>
    <col min="8" max="8" width="11.140625" style="1" customWidth="1"/>
    <col min="9" max="251" width="7.7109375" style="1" customWidth="1"/>
    <col min="252" max="252" width="71" style="1" customWidth="1"/>
    <col min="253" max="253" width="6.28515625" style="1" customWidth="1"/>
    <col min="254" max="254" width="18" style="1" customWidth="1"/>
    <col min="255" max="255" width="16.28515625" style="1" customWidth="1"/>
    <col min="256" max="16384" width="16.42578125" style="1"/>
  </cols>
  <sheetData>
    <row r="1" spans="1:8" ht="15.75" x14ac:dyDescent="0.25">
      <c r="F1" s="32" t="s">
        <v>87</v>
      </c>
    </row>
    <row r="2" spans="1:8" ht="15.75" x14ac:dyDescent="0.25">
      <c r="F2" s="32" t="s">
        <v>41</v>
      </c>
    </row>
    <row r="3" spans="1:8" ht="15.75" x14ac:dyDescent="0.25">
      <c r="F3" s="32" t="s">
        <v>86</v>
      </c>
    </row>
    <row r="4" spans="1:8" ht="15.75" x14ac:dyDescent="0.25">
      <c r="F4" s="32"/>
    </row>
    <row r="5" spans="1:8" ht="15.75" x14ac:dyDescent="0.25">
      <c r="F5" s="32"/>
    </row>
    <row r="7" spans="1:8" ht="31.5" customHeight="1" x14ac:dyDescent="0.25">
      <c r="A7" s="60" t="s">
        <v>90</v>
      </c>
      <c r="B7" s="60"/>
      <c r="C7" s="60"/>
      <c r="D7" s="60"/>
      <c r="E7" s="60"/>
      <c r="F7" s="60"/>
    </row>
    <row r="8" spans="1:8" ht="15" customHeight="1" x14ac:dyDescent="0.2">
      <c r="A8" s="61" t="s">
        <v>85</v>
      </c>
      <c r="B8" s="61"/>
      <c r="C8" s="61"/>
      <c r="D8" s="61"/>
      <c r="E8" s="61"/>
      <c r="F8" s="61"/>
    </row>
    <row r="9" spans="1:8" ht="21" customHeight="1" x14ac:dyDescent="0.2">
      <c r="A9" s="59" t="s">
        <v>84</v>
      </c>
      <c r="B9" s="59"/>
      <c r="C9" s="59"/>
      <c r="D9" s="59"/>
      <c r="E9" s="59"/>
      <c r="F9" s="59"/>
    </row>
    <row r="10" spans="1:8" ht="15.75" x14ac:dyDescent="0.2">
      <c r="A10" s="34"/>
      <c r="B10" s="34"/>
      <c r="C10" s="34"/>
      <c r="D10" s="34"/>
      <c r="E10" s="34"/>
      <c r="F10" s="34"/>
    </row>
    <row r="11" spans="1:8" s="28" customFormat="1" ht="167.25" customHeight="1" x14ac:dyDescent="0.2">
      <c r="A11" s="27" t="s">
        <v>38</v>
      </c>
      <c r="B11" s="25" t="s">
        <v>37</v>
      </c>
      <c r="C11" s="25" t="s">
        <v>36</v>
      </c>
      <c r="D11" s="25" t="s">
        <v>83</v>
      </c>
      <c r="E11" s="25" t="s">
        <v>82</v>
      </c>
      <c r="F11" s="27" t="s">
        <v>81</v>
      </c>
    </row>
    <row r="12" spans="1:8" s="28" customFormat="1" x14ac:dyDescent="0.2">
      <c r="A12" s="27">
        <v>1</v>
      </c>
      <c r="B12" s="25" t="s">
        <v>34</v>
      </c>
      <c r="C12" s="25" t="s">
        <v>33</v>
      </c>
      <c r="D12" s="25" t="s">
        <v>32</v>
      </c>
      <c r="E12" s="25" t="s">
        <v>80</v>
      </c>
      <c r="F12" s="27">
        <v>6</v>
      </c>
    </row>
    <row r="13" spans="1:8" s="28" customFormat="1" ht="18.75" customHeight="1" x14ac:dyDescent="0.2">
      <c r="A13" s="36" t="s">
        <v>31</v>
      </c>
      <c r="B13" s="25" t="s">
        <v>30</v>
      </c>
      <c r="C13" s="25" t="s">
        <v>29</v>
      </c>
      <c r="D13" s="25" t="s">
        <v>94</v>
      </c>
      <c r="E13" s="25"/>
      <c r="F13" s="52" t="str">
        <f>D13</f>
        <v>42657,77</v>
      </c>
      <c r="G13" s="4"/>
      <c r="H13" s="4"/>
    </row>
    <row r="14" spans="1:8" s="28" customFormat="1" ht="14.25" customHeight="1" x14ac:dyDescent="0.2">
      <c r="A14" s="37" t="s">
        <v>79</v>
      </c>
      <c r="B14" s="25"/>
      <c r="C14" s="25" t="s">
        <v>9</v>
      </c>
      <c r="D14" s="25"/>
      <c r="E14" s="25"/>
      <c r="F14" s="25"/>
      <c r="G14" s="4"/>
    </row>
    <row r="15" spans="1:8" s="28" customFormat="1" ht="15.75" x14ac:dyDescent="0.2">
      <c r="A15" s="38" t="s">
        <v>78</v>
      </c>
      <c r="B15" s="25" t="s">
        <v>27</v>
      </c>
      <c r="C15" s="25" t="s">
        <v>77</v>
      </c>
      <c r="D15" s="25" t="s">
        <v>89</v>
      </c>
      <c r="E15" s="25"/>
      <c r="F15" s="25" t="s">
        <v>89</v>
      </c>
      <c r="G15" s="4"/>
      <c r="H15" s="4"/>
    </row>
    <row r="16" spans="1:8" s="28" customFormat="1" x14ac:dyDescent="0.2">
      <c r="A16" s="37" t="s">
        <v>76</v>
      </c>
      <c r="B16" s="25"/>
      <c r="C16" s="25" t="s">
        <v>9</v>
      </c>
      <c r="D16" s="25"/>
      <c r="E16" s="25"/>
      <c r="F16" s="25"/>
    </row>
    <row r="17" spans="1:7" ht="12.75" customHeight="1" x14ac:dyDescent="0.2">
      <c r="A17" s="39" t="s">
        <v>75</v>
      </c>
      <c r="B17" s="25" t="s">
        <v>24</v>
      </c>
      <c r="C17" s="25" t="s">
        <v>26</v>
      </c>
      <c r="D17" s="40" t="s">
        <v>92</v>
      </c>
      <c r="E17" s="40"/>
      <c r="F17" s="40" t="str">
        <f>D17</f>
        <v>19 933,98</v>
      </c>
    </row>
    <row r="18" spans="1:7" x14ac:dyDescent="0.2">
      <c r="A18" s="41" t="s">
        <v>25</v>
      </c>
      <c r="B18" s="25" t="s">
        <v>22</v>
      </c>
      <c r="C18" s="25" t="s">
        <v>9</v>
      </c>
      <c r="D18" s="58">
        <f>D19+D21+D22+D24+D25+D27+D28+D29+D31+D26</f>
        <v>16459.419999999998</v>
      </c>
      <c r="E18" s="40"/>
      <c r="F18" s="42">
        <f>F19+F21+F22+F24+F25+F27+F28+F29+F31+F26</f>
        <v>16459.419999999998</v>
      </c>
      <c r="G18" s="55"/>
    </row>
    <row r="19" spans="1:7" ht="12.75" customHeight="1" x14ac:dyDescent="0.2">
      <c r="A19" s="43" t="s">
        <v>23</v>
      </c>
      <c r="B19" s="25" t="s">
        <v>20</v>
      </c>
      <c r="C19" s="25" t="s">
        <v>9</v>
      </c>
      <c r="D19" s="53">
        <v>645.92999999999995</v>
      </c>
      <c r="E19" s="40"/>
      <c r="F19" s="40">
        <f t="shared" ref="F19:F37" si="0">D19</f>
        <v>645.92999999999995</v>
      </c>
    </row>
    <row r="20" spans="1:7" ht="30" customHeight="1" x14ac:dyDescent="0.2">
      <c r="A20" s="43" t="s">
        <v>74</v>
      </c>
      <c r="B20" s="25" t="s">
        <v>18</v>
      </c>
      <c r="C20" s="25" t="s">
        <v>9</v>
      </c>
      <c r="D20" s="53"/>
      <c r="E20" s="40"/>
      <c r="F20" s="40">
        <f t="shared" si="0"/>
        <v>0</v>
      </c>
    </row>
    <row r="21" spans="1:7" ht="12.75" customHeight="1" x14ac:dyDescent="0.2">
      <c r="A21" s="43" t="s">
        <v>73</v>
      </c>
      <c r="B21" s="25" t="s">
        <v>16</v>
      </c>
      <c r="C21" s="25" t="s">
        <v>9</v>
      </c>
      <c r="D21" s="53">
        <v>202.22</v>
      </c>
      <c r="E21" s="40"/>
      <c r="F21" s="40">
        <f t="shared" si="0"/>
        <v>202.22</v>
      </c>
    </row>
    <row r="22" spans="1:7" ht="12.75" customHeight="1" x14ac:dyDescent="0.2">
      <c r="A22" s="43" t="s">
        <v>72</v>
      </c>
      <c r="B22" s="25" t="s">
        <v>14</v>
      </c>
      <c r="C22" s="25" t="s">
        <v>9</v>
      </c>
      <c r="D22" s="53">
        <v>501.63</v>
      </c>
      <c r="E22" s="40"/>
      <c r="F22" s="40">
        <f t="shared" si="0"/>
        <v>501.63</v>
      </c>
    </row>
    <row r="23" spans="1:7" ht="12.75" customHeight="1" x14ac:dyDescent="0.2">
      <c r="A23" s="43" t="s">
        <v>71</v>
      </c>
      <c r="B23" s="25" t="s">
        <v>12</v>
      </c>
      <c r="C23" s="25" t="s">
        <v>9</v>
      </c>
      <c r="D23" s="53"/>
      <c r="E23" s="40"/>
      <c r="F23" s="40">
        <f t="shared" si="0"/>
        <v>0</v>
      </c>
    </row>
    <row r="24" spans="1:7" ht="12.75" customHeight="1" x14ac:dyDescent="0.2">
      <c r="A24" s="43" t="s">
        <v>70</v>
      </c>
      <c r="B24" s="25" t="s">
        <v>10</v>
      </c>
      <c r="C24" s="25" t="s">
        <v>9</v>
      </c>
      <c r="D24" s="53">
        <v>155.52000000000001</v>
      </c>
      <c r="E24" s="40"/>
      <c r="F24" s="40">
        <f t="shared" si="0"/>
        <v>155.52000000000001</v>
      </c>
    </row>
    <row r="25" spans="1:7" ht="12.75" customHeight="1" x14ac:dyDescent="0.2">
      <c r="A25" s="43" t="s">
        <v>69</v>
      </c>
      <c r="B25" s="25" t="s">
        <v>7</v>
      </c>
      <c r="C25" s="25" t="s">
        <v>9</v>
      </c>
      <c r="D25" s="53">
        <v>101.02</v>
      </c>
      <c r="E25" s="40"/>
      <c r="F25" s="40">
        <f t="shared" si="0"/>
        <v>101.02</v>
      </c>
    </row>
    <row r="26" spans="1:7" ht="27.75" customHeight="1" x14ac:dyDescent="0.2">
      <c r="A26" s="43" t="s">
        <v>93</v>
      </c>
      <c r="B26" s="25" t="s">
        <v>5</v>
      </c>
      <c r="C26" s="25" t="s">
        <v>9</v>
      </c>
      <c r="D26" s="53">
        <v>155.75</v>
      </c>
      <c r="E26" s="40"/>
      <c r="F26" s="44">
        <f t="shared" si="0"/>
        <v>155.75</v>
      </c>
    </row>
    <row r="27" spans="1:7" ht="12.75" customHeight="1" x14ac:dyDescent="0.2">
      <c r="A27" s="43" t="s">
        <v>13</v>
      </c>
      <c r="B27" s="25" t="s">
        <v>2</v>
      </c>
      <c r="C27" s="25" t="s">
        <v>9</v>
      </c>
      <c r="D27" s="53">
        <v>1186.4000000000001</v>
      </c>
      <c r="E27" s="40"/>
      <c r="F27" s="40">
        <f t="shared" si="0"/>
        <v>1186.4000000000001</v>
      </c>
    </row>
    <row r="28" spans="1:7" ht="12.75" customHeight="1" x14ac:dyDescent="0.2">
      <c r="A28" s="43" t="s">
        <v>68</v>
      </c>
      <c r="B28" s="25" t="s">
        <v>67</v>
      </c>
      <c r="C28" s="25" t="s">
        <v>9</v>
      </c>
      <c r="D28" s="53">
        <v>8159.38</v>
      </c>
      <c r="E28" s="40"/>
      <c r="F28" s="44">
        <f t="shared" si="0"/>
        <v>8159.38</v>
      </c>
    </row>
    <row r="29" spans="1:7" ht="12.75" customHeight="1" x14ac:dyDescent="0.2">
      <c r="A29" s="43" t="s">
        <v>66</v>
      </c>
      <c r="B29" s="25" t="s">
        <v>65</v>
      </c>
      <c r="C29" s="25" t="s">
        <v>9</v>
      </c>
      <c r="D29" s="53">
        <f>1563.67+3787.9</f>
        <v>5351.57</v>
      </c>
      <c r="E29" s="47"/>
      <c r="F29" s="47">
        <f t="shared" si="0"/>
        <v>5351.57</v>
      </c>
    </row>
    <row r="30" spans="1:7" ht="12.75" customHeight="1" x14ac:dyDescent="0.2">
      <c r="A30" s="43" t="s">
        <v>64</v>
      </c>
      <c r="B30" s="25" t="s">
        <v>63</v>
      </c>
      <c r="C30" s="25" t="s">
        <v>9</v>
      </c>
      <c r="D30" s="53"/>
      <c r="E30" s="40"/>
      <c r="F30" s="40">
        <f t="shared" si="0"/>
        <v>0</v>
      </c>
    </row>
    <row r="31" spans="1:7" ht="12.75" customHeight="1" x14ac:dyDescent="0.2">
      <c r="A31" s="43" t="s">
        <v>62</v>
      </c>
      <c r="B31" s="25" t="s">
        <v>61</v>
      </c>
      <c r="C31" s="25" t="s">
        <v>9</v>
      </c>
      <c r="D31" s="53"/>
      <c r="E31" s="40"/>
      <c r="F31" s="40">
        <f t="shared" si="0"/>
        <v>0</v>
      </c>
    </row>
    <row r="32" spans="1:7" s="33" customFormat="1" x14ac:dyDescent="0.2">
      <c r="A32" s="41" t="s">
        <v>60</v>
      </c>
      <c r="B32" s="25" t="s">
        <v>59</v>
      </c>
      <c r="C32" s="25" t="s">
        <v>1</v>
      </c>
      <c r="D32" s="53">
        <v>4</v>
      </c>
      <c r="E32" s="40"/>
      <c r="F32" s="40">
        <f t="shared" si="0"/>
        <v>4</v>
      </c>
    </row>
    <row r="33" spans="1:6" ht="9" customHeight="1" x14ac:dyDescent="0.2">
      <c r="A33" s="41"/>
      <c r="B33" s="45"/>
      <c r="C33" s="45"/>
      <c r="D33" s="54"/>
      <c r="E33" s="45"/>
      <c r="F33" s="56">
        <f t="shared" si="0"/>
        <v>0</v>
      </c>
    </row>
    <row r="34" spans="1:6" x14ac:dyDescent="0.2">
      <c r="A34" s="43" t="s">
        <v>58</v>
      </c>
      <c r="B34" s="25" t="s">
        <v>57</v>
      </c>
      <c r="C34" s="25" t="s">
        <v>4</v>
      </c>
      <c r="D34" s="53">
        <v>7.35</v>
      </c>
      <c r="E34" s="40"/>
      <c r="F34" s="40">
        <f t="shared" si="0"/>
        <v>7.35</v>
      </c>
    </row>
    <row r="35" spans="1:6" x14ac:dyDescent="0.2">
      <c r="A35" s="43" t="s">
        <v>56</v>
      </c>
      <c r="B35" s="25" t="s">
        <v>55</v>
      </c>
      <c r="C35" s="25" t="s">
        <v>1</v>
      </c>
      <c r="D35" s="53"/>
      <c r="E35" s="40"/>
      <c r="F35" s="40">
        <f t="shared" si="0"/>
        <v>0</v>
      </c>
    </row>
    <row r="36" spans="1:6" x14ac:dyDescent="0.2">
      <c r="A36" s="43" t="s">
        <v>54</v>
      </c>
      <c r="B36" s="25" t="s">
        <v>53</v>
      </c>
      <c r="C36" s="25" t="s">
        <v>52</v>
      </c>
      <c r="D36" s="53"/>
      <c r="E36" s="40"/>
      <c r="F36" s="40">
        <f t="shared" si="0"/>
        <v>0</v>
      </c>
    </row>
    <row r="37" spans="1:6" x14ac:dyDescent="0.2">
      <c r="A37" s="43" t="s">
        <v>51</v>
      </c>
      <c r="B37" s="25" t="s">
        <v>50</v>
      </c>
      <c r="C37" s="25" t="s">
        <v>1</v>
      </c>
      <c r="D37" s="53">
        <v>7</v>
      </c>
      <c r="E37" s="40"/>
      <c r="F37" s="40">
        <f t="shared" si="0"/>
        <v>7</v>
      </c>
    </row>
    <row r="38" spans="1:6" x14ac:dyDescent="0.2">
      <c r="A38" s="1"/>
    </row>
    <row r="39" spans="1:6" x14ac:dyDescent="0.2">
      <c r="A39" s="3" t="s">
        <v>49</v>
      </c>
    </row>
    <row r="40" spans="1:6" ht="78.75" customHeight="1" x14ac:dyDescent="0.2">
      <c r="A40" s="62" t="s">
        <v>48</v>
      </c>
      <c r="B40" s="62"/>
      <c r="C40" s="62"/>
      <c r="D40" s="62"/>
      <c r="E40" s="62"/>
      <c r="F40" s="62"/>
    </row>
    <row r="41" spans="1:6" ht="28.5" customHeight="1" x14ac:dyDescent="0.2">
      <c r="A41" s="62" t="s">
        <v>47</v>
      </c>
      <c r="B41" s="62"/>
      <c r="C41" s="62"/>
      <c r="D41" s="62"/>
      <c r="E41" s="62"/>
      <c r="F41" s="62"/>
    </row>
    <row r="42" spans="1:6" ht="26.25" customHeight="1" x14ac:dyDescent="0.2">
      <c r="A42" s="62" t="s">
        <v>46</v>
      </c>
      <c r="B42" s="62"/>
      <c r="C42" s="62"/>
      <c r="D42" s="62"/>
      <c r="E42" s="62"/>
      <c r="F42" s="62"/>
    </row>
    <row r="43" spans="1:6" ht="26.25" customHeight="1" x14ac:dyDescent="0.2">
      <c r="A43" s="62" t="s">
        <v>45</v>
      </c>
      <c r="B43" s="62"/>
      <c r="C43" s="62"/>
      <c r="D43" s="62"/>
      <c r="E43" s="62"/>
      <c r="F43" s="62"/>
    </row>
    <row r="44" spans="1:6" ht="25.5" customHeight="1" x14ac:dyDescent="0.2">
      <c r="A44" s="62" t="s">
        <v>44</v>
      </c>
      <c r="B44" s="62"/>
      <c r="C44" s="62"/>
      <c r="D44" s="62"/>
      <c r="E44" s="62"/>
      <c r="F44" s="62"/>
    </row>
    <row r="45" spans="1:6" ht="15" customHeight="1" x14ac:dyDescent="0.2">
      <c r="A45" s="63" t="s">
        <v>43</v>
      </c>
      <c r="B45" s="63"/>
      <c r="C45" s="63"/>
      <c r="D45" s="63"/>
      <c r="E45" s="63"/>
      <c r="F45" s="63"/>
    </row>
    <row r="46" spans="1:6" x14ac:dyDescent="0.2">
      <c r="A46" s="35"/>
      <c r="B46" s="35"/>
      <c r="C46" s="35"/>
      <c r="D46" s="35"/>
      <c r="E46" s="35"/>
      <c r="F46" s="35"/>
    </row>
    <row r="47" spans="1:6" ht="15.75" x14ac:dyDescent="0.25">
      <c r="D47" s="32" t="s">
        <v>42</v>
      </c>
    </row>
    <row r="48" spans="1:6" ht="15.75" x14ac:dyDescent="0.25">
      <c r="D48" s="32" t="s">
        <v>41</v>
      </c>
    </row>
    <row r="49" spans="1:7" ht="15.75" x14ac:dyDescent="0.25">
      <c r="D49" s="32" t="s">
        <v>88</v>
      </c>
    </row>
    <row r="50" spans="1:7" ht="15.75" x14ac:dyDescent="0.25">
      <c r="F50" s="32"/>
    </row>
    <row r="51" spans="1:7" ht="15.75" x14ac:dyDescent="0.25">
      <c r="F51" s="32"/>
    </row>
    <row r="52" spans="1:7" ht="37.5" customHeight="1" x14ac:dyDescent="0.2"/>
    <row r="53" spans="1:7" ht="36.75" customHeight="1" x14ac:dyDescent="0.25">
      <c r="A53" s="59" t="s">
        <v>91</v>
      </c>
      <c r="B53" s="59"/>
      <c r="C53" s="59"/>
      <c r="D53" s="59"/>
      <c r="E53" s="31"/>
      <c r="F53" s="31"/>
    </row>
    <row r="54" spans="1:7" ht="15" customHeight="1" x14ac:dyDescent="0.2">
      <c r="A54" s="64" t="s">
        <v>40</v>
      </c>
      <c r="B54" s="64"/>
      <c r="C54" s="64"/>
      <c r="D54" s="64"/>
      <c r="E54" s="30"/>
      <c r="F54" s="30"/>
    </row>
    <row r="55" spans="1:7" ht="15.75" customHeight="1" x14ac:dyDescent="0.2">
      <c r="A55" s="59" t="s">
        <v>39</v>
      </c>
      <c r="B55" s="59"/>
      <c r="C55" s="59"/>
      <c r="D55" s="59"/>
      <c r="E55" s="29"/>
      <c r="F55" s="29"/>
    </row>
    <row r="56" spans="1:7" ht="12.75" customHeight="1" x14ac:dyDescent="0.2"/>
    <row r="57" spans="1:7" x14ac:dyDescent="0.2">
      <c r="A57" s="65" t="s">
        <v>38</v>
      </c>
      <c r="B57" s="67" t="s">
        <v>37</v>
      </c>
      <c r="C57" s="67" t="s">
        <v>36</v>
      </c>
      <c r="D57" s="65" t="s">
        <v>35</v>
      </c>
      <c r="E57" s="28"/>
    </row>
    <row r="58" spans="1:7" x14ac:dyDescent="0.2">
      <c r="A58" s="66"/>
      <c r="B58" s="68"/>
      <c r="C58" s="68"/>
      <c r="D58" s="66"/>
      <c r="E58" s="28"/>
    </row>
    <row r="59" spans="1:7" x14ac:dyDescent="0.2">
      <c r="A59" s="27">
        <v>1</v>
      </c>
      <c r="B59" s="26" t="s">
        <v>34</v>
      </c>
      <c r="C59" s="25" t="s">
        <v>33</v>
      </c>
      <c r="D59" s="25" t="s">
        <v>32</v>
      </c>
      <c r="E59" s="4"/>
    </row>
    <row r="60" spans="1:7" ht="15.75" x14ac:dyDescent="0.2">
      <c r="A60" s="24" t="s">
        <v>31</v>
      </c>
      <c r="B60" s="23" t="s">
        <v>30</v>
      </c>
      <c r="C60" s="22" t="s">
        <v>29</v>
      </c>
      <c r="D60" s="21">
        <f>7083293.516+94256.338</f>
        <v>7177549.8540000003</v>
      </c>
      <c r="E60" s="4"/>
    </row>
    <row r="61" spans="1:7" x14ac:dyDescent="0.2">
      <c r="A61" s="20" t="s">
        <v>28</v>
      </c>
      <c r="B61" s="9" t="s">
        <v>27</v>
      </c>
      <c r="C61" s="8" t="s">
        <v>26</v>
      </c>
      <c r="D61" s="49">
        <f>4011067.2-106808.4-26727.2+974.6</f>
        <v>3878506.2</v>
      </c>
      <c r="E61" s="17"/>
      <c r="F61" s="18"/>
    </row>
    <row r="62" spans="1:7" x14ac:dyDescent="0.2">
      <c r="A62" s="19" t="s">
        <v>25</v>
      </c>
      <c r="B62" s="9" t="s">
        <v>24</v>
      </c>
      <c r="C62" s="8" t="s">
        <v>9</v>
      </c>
      <c r="D62" s="48">
        <f>SUM(D63:D69)</f>
        <v>3606419.4800000004</v>
      </c>
      <c r="E62" s="17"/>
      <c r="F62" s="18"/>
      <c r="G62" s="18"/>
    </row>
    <row r="63" spans="1:7" x14ac:dyDescent="0.2">
      <c r="A63" s="10" t="s">
        <v>23</v>
      </c>
      <c r="B63" s="9" t="s">
        <v>22</v>
      </c>
      <c r="C63" s="8" t="s">
        <v>9</v>
      </c>
      <c r="D63" s="48">
        <v>329809.98</v>
      </c>
      <c r="E63" s="17"/>
      <c r="F63" s="4"/>
    </row>
    <row r="64" spans="1:7" x14ac:dyDescent="0.2">
      <c r="A64" s="10" t="s">
        <v>21</v>
      </c>
      <c r="B64" s="9" t="s">
        <v>20</v>
      </c>
      <c r="C64" s="8" t="s">
        <v>9</v>
      </c>
      <c r="D64" s="48">
        <v>2220569.6000000001</v>
      </c>
      <c r="E64" s="51"/>
      <c r="F64" s="4"/>
    </row>
    <row r="65" spans="1:7" x14ac:dyDescent="0.2">
      <c r="A65" s="10" t="s">
        <v>19</v>
      </c>
      <c r="B65" s="9" t="s">
        <v>18</v>
      </c>
      <c r="C65" s="8" t="s">
        <v>9</v>
      </c>
      <c r="D65" s="48">
        <v>410486.97000000003</v>
      </c>
      <c r="E65" s="17"/>
      <c r="F65" s="4"/>
    </row>
    <row r="66" spans="1:7" x14ac:dyDescent="0.2">
      <c r="A66" s="10" t="s">
        <v>17</v>
      </c>
      <c r="B66" s="9" t="s">
        <v>16</v>
      </c>
      <c r="C66" s="8" t="s">
        <v>9</v>
      </c>
      <c r="D66" s="48">
        <v>143707.06</v>
      </c>
      <c r="E66" s="17"/>
      <c r="F66" s="4"/>
    </row>
    <row r="67" spans="1:7" x14ac:dyDescent="0.2">
      <c r="A67" s="10" t="s">
        <v>15</v>
      </c>
      <c r="B67" s="9" t="s">
        <v>14</v>
      </c>
      <c r="C67" s="8" t="s">
        <v>9</v>
      </c>
      <c r="D67" s="48">
        <v>87846.24</v>
      </c>
      <c r="E67" s="17"/>
      <c r="F67" s="69"/>
    </row>
    <row r="68" spans="1:7" x14ac:dyDescent="0.2">
      <c r="A68" s="10" t="s">
        <v>13</v>
      </c>
      <c r="B68" s="9" t="s">
        <v>12</v>
      </c>
      <c r="C68" s="8" t="s">
        <v>9</v>
      </c>
      <c r="D68" s="48">
        <v>48023.199999999997</v>
      </c>
      <c r="E68" s="17"/>
      <c r="F68" s="4"/>
      <c r="G68" s="18"/>
    </row>
    <row r="69" spans="1:7" x14ac:dyDescent="0.2">
      <c r="A69" s="10" t="s">
        <v>11</v>
      </c>
      <c r="B69" s="9" t="s">
        <v>10</v>
      </c>
      <c r="C69" s="8" t="s">
        <v>9</v>
      </c>
      <c r="D69" s="48">
        <v>365976.42999999976</v>
      </c>
      <c r="E69" s="17"/>
      <c r="F69" s="17"/>
    </row>
    <row r="70" spans="1:7" x14ac:dyDescent="0.2">
      <c r="A70" s="16" t="s">
        <v>8</v>
      </c>
      <c r="B70" s="15" t="s">
        <v>7</v>
      </c>
      <c r="C70" s="5" t="s">
        <v>1</v>
      </c>
      <c r="D70" s="50">
        <v>4984</v>
      </c>
      <c r="E70" s="4"/>
    </row>
    <row r="71" spans="1:7" x14ac:dyDescent="0.2">
      <c r="A71" s="14"/>
      <c r="B71" s="13"/>
      <c r="C71" s="13"/>
      <c r="D71" s="12"/>
      <c r="E71" s="11"/>
    </row>
    <row r="72" spans="1:7" x14ac:dyDescent="0.2">
      <c r="A72" s="10" t="s">
        <v>6</v>
      </c>
      <c r="B72" s="9" t="s">
        <v>5</v>
      </c>
      <c r="C72" s="8" t="s">
        <v>4</v>
      </c>
      <c r="D72" s="46">
        <v>19383.12</v>
      </c>
      <c r="E72" s="4"/>
    </row>
    <row r="73" spans="1:7" x14ac:dyDescent="0.2">
      <c r="A73" s="7" t="s">
        <v>3</v>
      </c>
      <c r="B73" s="6" t="s">
        <v>2</v>
      </c>
      <c r="C73" s="5" t="s">
        <v>1</v>
      </c>
      <c r="D73" s="57">
        <v>6040</v>
      </c>
      <c r="E73" s="4"/>
    </row>
    <row r="74" spans="1:7" x14ac:dyDescent="0.2">
      <c r="A74" s="1"/>
    </row>
    <row r="75" spans="1:7" ht="51.75" customHeight="1" x14ac:dyDescent="0.2">
      <c r="A75" s="63" t="s">
        <v>0</v>
      </c>
      <c r="B75" s="63"/>
      <c r="C75" s="63"/>
      <c r="D75" s="63"/>
      <c r="E75" s="1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56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 фхд тариф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Заруцкая А В</dc:creator>
  <cp:lastModifiedBy>Ермоленко</cp:lastModifiedBy>
  <cp:lastPrinted>2016-04-14T14:16:25Z</cp:lastPrinted>
  <dcterms:created xsi:type="dcterms:W3CDTF">2011-05-03T08:19:22Z</dcterms:created>
  <dcterms:modified xsi:type="dcterms:W3CDTF">2018-07-17T08:53:46Z</dcterms:modified>
</cp:coreProperties>
</file>